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268" yWindow="1740" windowWidth="13140" windowHeight="10620" activeTab="1"/>
  </bookViews>
  <sheets>
    <sheet name="Coversheet" sheetId="2" r:id="rId1"/>
    <sheet name="Worksheet (2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31" i="1"/>
  <c r="F35" i="1"/>
  <c r="F36" i="1"/>
  <c r="F24" i="1"/>
  <c r="F17" i="1"/>
  <c r="F18" i="1"/>
  <c r="F12" i="1"/>
  <c r="F13" i="1"/>
  <c r="F11" i="1"/>
  <c r="F25" i="1"/>
  <c r="F32" i="1"/>
  <c r="F33" i="1"/>
  <c r="F34" i="1"/>
  <c r="F23" i="1" l="1"/>
  <c r="F10" i="1"/>
  <c r="F38" i="1" s="1"/>
  <c r="F41" i="1" s="1"/>
  <c r="F44" i="1" l="1"/>
  <c r="F40" i="1"/>
  <c r="F42" i="1"/>
  <c r="F43" i="1"/>
  <c r="D28" i="2" s="1"/>
</calcChain>
</file>

<file path=xl/sharedStrings.xml><?xml version="1.0" encoding="utf-8"?>
<sst xmlns="http://schemas.openxmlformats.org/spreadsheetml/2006/main" count="79" uniqueCount="62">
  <si>
    <t>30% Markup</t>
  </si>
  <si>
    <t>25% Markup</t>
  </si>
  <si>
    <t>20% Markup</t>
  </si>
  <si>
    <t>15% Markup</t>
  </si>
  <si>
    <t>10% Markup</t>
  </si>
  <si>
    <t>Total</t>
  </si>
  <si>
    <t>Public Holiday</t>
  </si>
  <si>
    <t>Sunday: 19:00 - 07:00</t>
  </si>
  <si>
    <t>Sunday: 07:00 - 19:00</t>
  </si>
  <si>
    <t>Saturday: Anytime</t>
  </si>
  <si>
    <t>Mon-Fri: 19:00 - 07:00</t>
  </si>
  <si>
    <t>Mon-Fri: 07:00 - 19:00</t>
  </si>
  <si>
    <t>Factor</t>
  </si>
  <si>
    <t>Amount</t>
  </si>
  <si>
    <t>Hours</t>
  </si>
  <si>
    <t>Rates</t>
  </si>
  <si>
    <t>Dr's Rates</t>
  </si>
  <si>
    <t>Sundays and Public Holidays at 1,5x</t>
  </si>
  <si>
    <t>Advanced Life Support</t>
  </si>
  <si>
    <t>Intermediate Life Support</t>
  </si>
  <si>
    <t>Basic Life Support</t>
  </si>
  <si>
    <t>Sundays/Public Holidays</t>
  </si>
  <si>
    <t xml:space="preserve">Petrol </t>
  </si>
  <si>
    <t>Consumables</t>
  </si>
  <si>
    <t>Ambulance</t>
  </si>
  <si>
    <t>Number of Units</t>
  </si>
  <si>
    <t>Km's</t>
  </si>
  <si>
    <t>Other</t>
  </si>
  <si>
    <t>Volunteers</t>
  </si>
  <si>
    <t>Days</t>
  </si>
  <si>
    <t>Rate</t>
  </si>
  <si>
    <t>Normal Operating Hours</t>
  </si>
  <si>
    <t>MELOMED 24 AMBULANCE SERVICE</t>
  </si>
  <si>
    <t>R's</t>
  </si>
  <si>
    <t>Required Time(s)</t>
  </si>
  <si>
    <t xml:space="preserve">Venue </t>
  </si>
  <si>
    <t xml:space="preserve">Date of Event </t>
  </si>
  <si>
    <t>Type of Event</t>
  </si>
  <si>
    <t>P O BOX 94  Gatesville</t>
  </si>
  <si>
    <t xml:space="preserve">Company Address </t>
  </si>
  <si>
    <t>melo24admin@melomed.co.za</t>
  </si>
  <si>
    <t xml:space="preserve">Email Address </t>
  </si>
  <si>
    <t>0800 786 000</t>
  </si>
  <si>
    <t xml:space="preserve">Contact Number </t>
  </si>
  <si>
    <t>Salama Joseph</t>
  </si>
  <si>
    <t xml:space="preserve">Contact Person </t>
  </si>
  <si>
    <t>Registration No.</t>
  </si>
  <si>
    <t xml:space="preserve">VAT No. </t>
  </si>
  <si>
    <t>Melomed 24 Ambulance Service</t>
  </si>
  <si>
    <t>Name Company</t>
  </si>
  <si>
    <t xml:space="preserve">Company Details </t>
  </si>
  <si>
    <t>Bank: Nedbank</t>
  </si>
  <si>
    <t>Universal Code : 198765</t>
  </si>
  <si>
    <t>Account number : 1196170754</t>
  </si>
  <si>
    <t>6 BLS</t>
  </si>
  <si>
    <t xml:space="preserve">2 ILS </t>
  </si>
  <si>
    <t>4930210200</t>
  </si>
  <si>
    <t>009003 0133493</t>
  </si>
  <si>
    <t>RONDEBOSCH BOYS HIGH SCHOOL</t>
  </si>
  <si>
    <t>RUGBY 2023</t>
  </si>
  <si>
    <t>07H30 - 13H30</t>
  </si>
  <si>
    <t>2 AMBULANCE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</si>
</sst>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/>
    </xf>
    <xf numFmtId="166" fontId="0" fillId="2" borderId="0" xfId="1" applyNumberFormat="1" applyFont="1" applyFill="1"/>
    <xf numFmtId="9" fontId="3" fillId="3" borderId="0" xfId="2" applyFont="1" applyFill="1"/>
    <xf numFmtId="0" fontId="0" fillId="2" borderId="0" xfId="0" applyFill="1"/>
    <xf numFmtId="166" fontId="3" fillId="4" borderId="0" xfId="1" applyNumberFormat="1" applyFont="1" applyFill="1"/>
    <xf numFmtId="0" fontId="3" fillId="4" borderId="0" xfId="0" applyFont="1" applyFill="1"/>
    <xf numFmtId="165" fontId="2" fillId="0" borderId="0" xfId="1" applyFont="1"/>
    <xf numFmtId="165" fontId="0" fillId="2" borderId="0" xfId="1" applyFont="1" applyFill="1"/>
    <xf numFmtId="165" fontId="0" fillId="5" borderId="0" xfId="1" applyFont="1" applyFill="1"/>
    <xf numFmtId="165" fontId="0" fillId="3" borderId="0" xfId="0" applyNumberFormat="1" applyFill="1"/>
    <xf numFmtId="165" fontId="0" fillId="0" borderId="0" xfId="1" applyFont="1"/>
    <xf numFmtId="165" fontId="0" fillId="0" borderId="1" xfId="1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5" fontId="0" fillId="0" borderId="4" xfId="0" quotePrefix="1" applyNumberFormat="1" applyBorder="1"/>
    <xf numFmtId="0" fontId="0" fillId="0" borderId="4" xfId="0" applyBorder="1"/>
    <xf numFmtId="15" fontId="0" fillId="0" borderId="3" xfId="0" applyNumberFormat="1" applyBorder="1"/>
    <xf numFmtId="14" fontId="0" fillId="0" borderId="4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4" xfId="3" applyBorder="1"/>
    <xf numFmtId="0" fontId="0" fillId="0" borderId="13" xfId="0" applyBorder="1"/>
    <xf numFmtId="0" fontId="2" fillId="0" borderId="0" xfId="0" applyFont="1"/>
    <xf numFmtId="4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9" fontId="0" fillId="0" borderId="0" xfId="0" applyNumberFormat="1"/>
    <xf numFmtId="43" fontId="3" fillId="4" borderId="0" xfId="0" applyNumberFormat="1" applyFont="1" applyFill="1"/>
    <xf numFmtId="165" fontId="2" fillId="3" borderId="0" xfId="0" applyNumberFormat="1" applyFont="1" applyFill="1"/>
    <xf numFmtId="164" fontId="0" fillId="0" borderId="0" xfId="0" applyNumberFormat="1"/>
    <xf numFmtId="165" fontId="0" fillId="3" borderId="0" xfId="0" applyNumberFormat="1" applyFont="1" applyFill="1"/>
    <xf numFmtId="165" fontId="1" fillId="5" borderId="0" xfId="1" applyFont="1" applyFill="1"/>
    <xf numFmtId="166" fontId="1" fillId="2" borderId="0" xfId="1" applyNumberFormat="1" applyFont="1" applyFill="1"/>
    <xf numFmtId="164" fontId="0" fillId="0" borderId="0" xfId="0" applyNumberFormat="1" applyFont="1"/>
    <xf numFmtId="0" fontId="0" fillId="0" borderId="4" xfId="0" quotePrefix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8</xdr:col>
      <xdr:colOff>504825</xdr:colOff>
      <xdr:row>7</xdr:row>
      <xdr:rowOff>47625</xdr:rowOff>
    </xdr:to>
    <xdr:pic>
      <xdr:nvPicPr>
        <xdr:cNvPr id="2" name="Picture 1" descr="Melomed 24 header">
          <a:extLst>
            <a:ext uri="{FF2B5EF4-FFF2-40B4-BE49-F238E27FC236}">
              <a16:creationId xmlns:a16="http://schemas.microsoft.com/office/drawing/2014/main" xmlns="" id="{DDC7B4CF-D32C-4544-A025-3209AEE9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1430"/>
          <a:ext cx="5368290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7</xdr:row>
      <xdr:rowOff>28575</xdr:rowOff>
    </xdr:to>
    <xdr:pic>
      <xdr:nvPicPr>
        <xdr:cNvPr id="2" name="Picture 1" descr="Melomed 24 header">
          <a:extLst>
            <a:ext uri="{FF2B5EF4-FFF2-40B4-BE49-F238E27FC236}">
              <a16:creationId xmlns:a16="http://schemas.microsoft.com/office/drawing/2014/main" xmlns="" id="{4C7F5376-9B1D-4298-80BB-0CEFFBBF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67125" cy="130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o24admin@melomed.co.z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5"/>
  <sheetViews>
    <sheetView topLeftCell="A18" workbookViewId="0">
      <selection activeCell="D31" sqref="D31"/>
    </sheetView>
  </sheetViews>
  <sheetFormatPr defaultColWidth="8.77734375" defaultRowHeight="14.4" x14ac:dyDescent="0.3"/>
  <cols>
    <col min="1" max="1" width="24.33203125" bestFit="1" customWidth="1"/>
    <col min="3" max="3" width="9.109375" customWidth="1"/>
    <col min="4" max="4" width="12.44140625" bestFit="1" customWidth="1"/>
  </cols>
  <sheetData>
    <row r="9" spans="1:6" ht="15" thickBot="1" x14ac:dyDescent="0.35">
      <c r="A9" s="30" t="s">
        <v>50</v>
      </c>
    </row>
    <row r="10" spans="1:6" ht="15" thickBot="1" x14ac:dyDescent="0.35">
      <c r="A10" s="13" t="s">
        <v>49</v>
      </c>
      <c r="C10" s="17" t="s">
        <v>48</v>
      </c>
      <c r="D10" s="15"/>
      <c r="E10" s="15"/>
      <c r="F10" s="14"/>
    </row>
    <row r="11" spans="1:6" ht="15" thickBot="1" x14ac:dyDescent="0.35">
      <c r="A11" s="13" t="s">
        <v>47</v>
      </c>
      <c r="C11" s="42" t="s">
        <v>56</v>
      </c>
      <c r="D11" s="15"/>
      <c r="E11" s="15"/>
      <c r="F11" s="14"/>
    </row>
    <row r="12" spans="1:6" ht="15" thickBot="1" x14ac:dyDescent="0.35">
      <c r="A12" s="13" t="s">
        <v>46</v>
      </c>
      <c r="C12" s="42" t="s">
        <v>57</v>
      </c>
      <c r="D12" s="15"/>
      <c r="E12" s="15"/>
      <c r="F12" s="14"/>
    </row>
    <row r="13" spans="1:6" ht="15" thickBot="1" x14ac:dyDescent="0.35">
      <c r="A13" s="29" t="s">
        <v>45</v>
      </c>
      <c r="C13" s="27" t="s">
        <v>44</v>
      </c>
      <c r="D13" s="26"/>
      <c r="E13" s="26"/>
      <c r="F13" s="25"/>
    </row>
    <row r="14" spans="1:6" ht="15" thickBot="1" x14ac:dyDescent="0.35">
      <c r="A14" s="13" t="s">
        <v>43</v>
      </c>
      <c r="C14" s="17" t="s">
        <v>42</v>
      </c>
      <c r="D14" s="15"/>
      <c r="E14" s="15"/>
      <c r="F14" s="14"/>
    </row>
    <row r="15" spans="1:6" ht="15" thickBot="1" x14ac:dyDescent="0.35">
      <c r="A15" s="13" t="s">
        <v>41</v>
      </c>
      <c r="C15" s="28" t="s">
        <v>40</v>
      </c>
      <c r="D15" s="15"/>
      <c r="E15" s="15"/>
      <c r="F15" s="14"/>
    </row>
    <row r="16" spans="1:6" ht="15" thickBot="1" x14ac:dyDescent="0.35">
      <c r="A16" s="13" t="s">
        <v>39</v>
      </c>
      <c r="C16" s="27" t="s">
        <v>38</v>
      </c>
      <c r="D16" s="26"/>
      <c r="E16" s="26"/>
      <c r="F16" s="25"/>
    </row>
    <row r="17" spans="1:6" x14ac:dyDescent="0.3">
      <c r="C17" s="24"/>
      <c r="F17" s="23"/>
    </row>
    <row r="18" spans="1:6" x14ac:dyDescent="0.3">
      <c r="C18" s="24"/>
      <c r="F18" s="23"/>
    </row>
    <row r="19" spans="1:6" x14ac:dyDescent="0.3">
      <c r="C19" s="24"/>
      <c r="F19" s="23"/>
    </row>
    <row r="20" spans="1:6" ht="15" thickBot="1" x14ac:dyDescent="0.35">
      <c r="C20" s="22"/>
      <c r="D20" s="21"/>
      <c r="E20" s="21"/>
      <c r="F20" s="20"/>
    </row>
    <row r="21" spans="1:6" ht="15" thickBot="1" x14ac:dyDescent="0.35"/>
    <row r="22" spans="1:6" ht="15" thickBot="1" x14ac:dyDescent="0.35">
      <c r="A22" s="13" t="s">
        <v>37</v>
      </c>
      <c r="C22" s="17" t="s">
        <v>58</v>
      </c>
      <c r="D22" s="15"/>
      <c r="E22" s="15"/>
      <c r="F22" s="14"/>
    </row>
    <row r="23" spans="1:6" ht="15" thickBot="1" x14ac:dyDescent="0.35">
      <c r="A23" s="13" t="s">
        <v>36</v>
      </c>
      <c r="C23" s="19" t="s">
        <v>59</v>
      </c>
      <c r="D23" s="18"/>
      <c r="E23" s="15"/>
      <c r="F23" s="14"/>
    </row>
    <row r="24" spans="1:6" ht="15" thickBot="1" x14ac:dyDescent="0.35">
      <c r="A24" s="13" t="s">
        <v>35</v>
      </c>
      <c r="C24" s="17" t="s">
        <v>58</v>
      </c>
      <c r="D24" s="15"/>
      <c r="E24" s="15"/>
      <c r="F24" s="14"/>
    </row>
    <row r="25" spans="1:6" ht="15" thickBot="1" x14ac:dyDescent="0.35">
      <c r="A25" s="13" t="s">
        <v>34</v>
      </c>
      <c r="C25" s="16" t="s">
        <v>60</v>
      </c>
      <c r="D25" s="15"/>
      <c r="E25" s="15"/>
      <c r="F25" s="14"/>
    </row>
    <row r="27" spans="1:6" ht="15" thickBot="1" x14ac:dyDescent="0.35"/>
    <row r="28" spans="1:6" ht="15" thickBot="1" x14ac:dyDescent="0.35">
      <c r="A28" s="13" t="s">
        <v>5</v>
      </c>
      <c r="C28" s="12" t="s">
        <v>33</v>
      </c>
      <c r="D28" s="12">
        <f>'Worksheet (2)'!F43</f>
        <v>9850.3499999999985</v>
      </c>
    </row>
    <row r="30" spans="1:6" x14ac:dyDescent="0.3">
      <c r="A30" t="s">
        <v>32</v>
      </c>
      <c r="D30" t="s">
        <v>55</v>
      </c>
      <c r="E30" t="s">
        <v>54</v>
      </c>
    </row>
    <row r="31" spans="1:6" ht="18" x14ac:dyDescent="0.35">
      <c r="A31" s="32" t="s">
        <v>51</v>
      </c>
      <c r="B31" s="33"/>
      <c r="C31" s="33"/>
      <c r="D31" t="s">
        <v>61</v>
      </c>
    </row>
    <row r="32" spans="1:6" ht="18" x14ac:dyDescent="0.35">
      <c r="A32" s="32" t="s">
        <v>52</v>
      </c>
      <c r="B32" s="33"/>
      <c r="C32" s="33"/>
    </row>
    <row r="33" spans="1:3" ht="18" x14ac:dyDescent="0.35">
      <c r="A33" s="32" t="s">
        <v>53</v>
      </c>
      <c r="B33" s="33"/>
      <c r="C33" s="33"/>
    </row>
    <row r="34" spans="1:3" ht="18" x14ac:dyDescent="0.35">
      <c r="A34" s="32"/>
      <c r="B34" s="33"/>
      <c r="C34" s="33"/>
    </row>
    <row r="35" spans="1:3" ht="18" x14ac:dyDescent="0.35">
      <c r="A35" s="33"/>
      <c r="B35" s="33"/>
      <c r="C35" s="33"/>
    </row>
  </sheetData>
  <hyperlinks>
    <hyperlink ref="C1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tabSelected="1" workbookViewId="0">
      <selection activeCell="I10" sqref="I10"/>
    </sheetView>
  </sheetViews>
  <sheetFormatPr defaultColWidth="8.77734375" defaultRowHeight="14.4" x14ac:dyDescent="0.3"/>
  <cols>
    <col min="1" max="1" width="32.6640625" bestFit="1" customWidth="1"/>
    <col min="4" max="4" width="8.77734375" bestFit="1" customWidth="1"/>
    <col min="5" max="5" width="16.44140625" customWidth="1"/>
    <col min="6" max="6" width="12.77734375" customWidth="1"/>
    <col min="8" max="8" width="10.77734375" bestFit="1" customWidth="1"/>
    <col min="9" max="9" width="9.33203125" bestFit="1" customWidth="1"/>
  </cols>
  <sheetData>
    <row r="2" spans="1:11" x14ac:dyDescent="0.3">
      <c r="H2" s="34"/>
    </row>
    <row r="7" spans="1:11" ht="15.6" x14ac:dyDescent="0.3">
      <c r="I7" s="1"/>
      <c r="K7" s="1"/>
    </row>
    <row r="8" spans="1:11" x14ac:dyDescent="0.3">
      <c r="A8" s="6" t="s">
        <v>31</v>
      </c>
      <c r="B8" s="6"/>
      <c r="C8" s="6"/>
      <c r="D8" s="6"/>
      <c r="E8" s="6"/>
      <c r="F8" s="6"/>
    </row>
    <row r="9" spans="1:11" x14ac:dyDescent="0.3">
      <c r="A9" s="6" t="s">
        <v>15</v>
      </c>
      <c r="B9" s="6" t="s">
        <v>30</v>
      </c>
      <c r="C9" s="6" t="s">
        <v>14</v>
      </c>
      <c r="D9" s="6" t="s">
        <v>13</v>
      </c>
      <c r="E9" s="6" t="s">
        <v>29</v>
      </c>
      <c r="F9" s="6" t="s">
        <v>5</v>
      </c>
      <c r="H9" s="11"/>
    </row>
    <row r="10" spans="1:11" x14ac:dyDescent="0.3">
      <c r="A10" t="s">
        <v>20</v>
      </c>
      <c r="B10" s="38">
        <v>90.1</v>
      </c>
      <c r="C10" s="39">
        <v>6</v>
      </c>
      <c r="D10" s="39">
        <v>6</v>
      </c>
      <c r="E10" s="39">
        <v>1</v>
      </c>
      <c r="F10" s="40">
        <f>B10*C10*D10*E10</f>
        <v>3243.5999999999995</v>
      </c>
      <c r="G10" s="41"/>
      <c r="H10" s="7"/>
      <c r="I10" s="31"/>
    </row>
    <row r="11" spans="1:11" x14ac:dyDescent="0.3">
      <c r="A11" t="s">
        <v>19</v>
      </c>
      <c r="B11" s="38">
        <v>132.88999999999999</v>
      </c>
      <c r="C11" s="39">
        <v>6</v>
      </c>
      <c r="D11" s="39">
        <v>2</v>
      </c>
      <c r="E11" s="39">
        <v>1</v>
      </c>
      <c r="F11" s="40">
        <f>B11*C11*D11*E11</f>
        <v>1594.6799999999998</v>
      </c>
      <c r="G11" s="41"/>
      <c r="H11" s="7"/>
      <c r="I11" s="31"/>
    </row>
    <row r="12" spans="1:11" x14ac:dyDescent="0.3">
      <c r="A12" t="s">
        <v>18</v>
      </c>
      <c r="B12" s="38">
        <v>212</v>
      </c>
      <c r="C12" s="39"/>
      <c r="D12" s="39"/>
      <c r="E12" s="39"/>
      <c r="F12" s="40">
        <f>B12*C12*D12*E12</f>
        <v>0</v>
      </c>
      <c r="G12" s="41"/>
      <c r="H12" s="7"/>
      <c r="I12" s="31"/>
    </row>
    <row r="13" spans="1:11" x14ac:dyDescent="0.3">
      <c r="A13" t="s">
        <v>28</v>
      </c>
      <c r="B13" s="38">
        <v>80.05</v>
      </c>
      <c r="C13" s="39"/>
      <c r="D13" s="39"/>
      <c r="E13" s="39"/>
      <c r="F13" s="40">
        <f>B13*D13*E13</f>
        <v>0</v>
      </c>
      <c r="G13" s="41"/>
      <c r="H13" s="7"/>
      <c r="I13" s="31"/>
    </row>
    <row r="14" spans="1:11" x14ac:dyDescent="0.3">
      <c r="B14" s="31"/>
      <c r="F14" s="4"/>
      <c r="H14" s="11"/>
      <c r="I14" s="31"/>
    </row>
    <row r="15" spans="1:11" x14ac:dyDescent="0.3">
      <c r="A15" s="6" t="s">
        <v>27</v>
      </c>
      <c r="B15" s="35"/>
      <c r="C15" s="6" t="s">
        <v>14</v>
      </c>
      <c r="D15" s="6" t="s">
        <v>26</v>
      </c>
      <c r="E15" s="6" t="s">
        <v>25</v>
      </c>
      <c r="F15" s="6" t="s">
        <v>5</v>
      </c>
      <c r="H15" s="11"/>
      <c r="I15" s="31"/>
    </row>
    <row r="16" spans="1:11" x14ac:dyDescent="0.3">
      <c r="A16" t="s">
        <v>24</v>
      </c>
      <c r="B16" s="10">
        <v>159</v>
      </c>
      <c r="C16" s="9">
        <v>6</v>
      </c>
      <c r="E16" s="9">
        <v>2</v>
      </c>
      <c r="F16" s="2">
        <f>B16*C16*E16</f>
        <v>1908</v>
      </c>
      <c r="G16" s="37"/>
      <c r="H16" s="7"/>
      <c r="I16" s="31"/>
    </row>
    <row r="17" spans="1:9" x14ac:dyDescent="0.3">
      <c r="A17" t="s">
        <v>23</v>
      </c>
      <c r="B17" s="36">
        <v>0</v>
      </c>
      <c r="C17" s="9"/>
      <c r="E17" s="9"/>
      <c r="F17" s="2">
        <f>B17*C17*E17</f>
        <v>0</v>
      </c>
      <c r="G17" s="37"/>
      <c r="H17" s="7"/>
      <c r="I17" s="31"/>
    </row>
    <row r="18" spans="1:9" x14ac:dyDescent="0.3">
      <c r="A18" t="s">
        <v>22</v>
      </c>
      <c r="B18" s="10">
        <v>18.899999999999999</v>
      </c>
      <c r="D18" s="9">
        <v>60</v>
      </c>
      <c r="F18" s="2">
        <f>B18*D18</f>
        <v>1134</v>
      </c>
      <c r="H18" s="7"/>
      <c r="I18" s="31"/>
    </row>
    <row r="19" spans="1:9" x14ac:dyDescent="0.3">
      <c r="B19" s="31"/>
      <c r="F19" s="4"/>
      <c r="H19" s="11"/>
      <c r="I19" s="31"/>
    </row>
    <row r="20" spans="1:9" x14ac:dyDescent="0.3">
      <c r="B20" s="31"/>
      <c r="F20" s="4"/>
      <c r="H20" s="11"/>
      <c r="I20" s="31"/>
    </row>
    <row r="21" spans="1:9" x14ac:dyDescent="0.3">
      <c r="A21" s="6" t="s">
        <v>21</v>
      </c>
      <c r="B21" s="35"/>
      <c r="C21" s="6"/>
      <c r="D21" s="6"/>
      <c r="E21" s="6"/>
      <c r="F21" s="6"/>
      <c r="H21" s="11"/>
      <c r="I21" s="31"/>
    </row>
    <row r="22" spans="1:9" x14ac:dyDescent="0.3">
      <c r="A22" s="6" t="s">
        <v>15</v>
      </c>
      <c r="B22" s="35"/>
      <c r="C22" s="6" t="s">
        <v>14</v>
      </c>
      <c r="D22" s="6" t="s">
        <v>13</v>
      </c>
      <c r="E22" s="6" t="s">
        <v>12</v>
      </c>
      <c r="F22" s="6" t="s">
        <v>5</v>
      </c>
      <c r="H22" s="11"/>
      <c r="I22" s="31"/>
    </row>
    <row r="23" spans="1:9" x14ac:dyDescent="0.3">
      <c r="A23" t="s">
        <v>20</v>
      </c>
      <c r="B23" s="10">
        <v>90.1</v>
      </c>
      <c r="C23" s="9">
        <v>0</v>
      </c>
      <c r="D23" s="9">
        <v>0</v>
      </c>
      <c r="E23">
        <v>1.5</v>
      </c>
      <c r="F23" s="2">
        <f>B23*C23*D23*E23</f>
        <v>0</v>
      </c>
      <c r="G23" s="37"/>
      <c r="H23" s="7"/>
      <c r="I23" s="31"/>
    </row>
    <row r="24" spans="1:9" x14ac:dyDescent="0.3">
      <c r="A24" t="s">
        <v>19</v>
      </c>
      <c r="B24" s="10">
        <v>132.88999999999999</v>
      </c>
      <c r="C24" s="9">
        <v>0</v>
      </c>
      <c r="D24" s="9">
        <v>0</v>
      </c>
      <c r="E24">
        <v>1.5</v>
      </c>
      <c r="F24" s="2">
        <f>B24*C24*D24*E24</f>
        <v>0</v>
      </c>
      <c r="G24" s="37"/>
      <c r="H24" s="7"/>
      <c r="I24" s="31"/>
    </row>
    <row r="25" spans="1:9" x14ac:dyDescent="0.3">
      <c r="A25" t="s">
        <v>18</v>
      </c>
      <c r="B25" s="10">
        <v>212</v>
      </c>
      <c r="C25" s="9">
        <v>0</v>
      </c>
      <c r="D25" s="9">
        <v>0</v>
      </c>
      <c r="E25">
        <v>1.5</v>
      </c>
      <c r="F25" s="2">
        <f>B25*C25*D25*E25</f>
        <v>0</v>
      </c>
      <c r="G25" s="37"/>
      <c r="H25" s="7"/>
      <c r="I25" s="31"/>
    </row>
    <row r="26" spans="1:9" x14ac:dyDescent="0.3">
      <c r="B26" s="31"/>
      <c r="F26" s="4"/>
      <c r="H26" s="11"/>
      <c r="I26" s="31"/>
    </row>
    <row r="27" spans="1:9" x14ac:dyDescent="0.3">
      <c r="A27" t="s">
        <v>17</v>
      </c>
      <c r="B27" s="31"/>
      <c r="F27" s="4"/>
      <c r="H27" s="11"/>
      <c r="I27" s="31"/>
    </row>
    <row r="28" spans="1:9" x14ac:dyDescent="0.3">
      <c r="B28" s="31"/>
      <c r="F28" s="4"/>
      <c r="H28" s="11"/>
      <c r="I28" s="31"/>
    </row>
    <row r="29" spans="1:9" x14ac:dyDescent="0.3">
      <c r="A29" s="6" t="s">
        <v>16</v>
      </c>
      <c r="B29" s="35"/>
      <c r="C29" s="6"/>
      <c r="D29" s="6"/>
      <c r="E29" s="6"/>
      <c r="F29" s="6"/>
      <c r="H29" s="11"/>
      <c r="I29" s="31"/>
    </row>
    <row r="30" spans="1:9" x14ac:dyDescent="0.3">
      <c r="A30" s="6" t="s">
        <v>15</v>
      </c>
      <c r="B30" s="35"/>
      <c r="C30" s="6" t="s">
        <v>14</v>
      </c>
      <c r="D30" s="6" t="s">
        <v>13</v>
      </c>
      <c r="E30" s="6" t="s">
        <v>12</v>
      </c>
      <c r="F30" s="6" t="s">
        <v>5</v>
      </c>
      <c r="H30" s="11"/>
      <c r="I30" s="31"/>
    </row>
    <row r="31" spans="1:9" x14ac:dyDescent="0.3">
      <c r="A31" t="s">
        <v>11</v>
      </c>
      <c r="B31" s="10">
        <v>616.4</v>
      </c>
      <c r="C31" s="9"/>
      <c r="F31" s="8">
        <f t="shared" ref="F31:F36" si="0">B31*C31</f>
        <v>0</v>
      </c>
      <c r="G31" s="37"/>
      <c r="H31" s="7"/>
      <c r="I31" s="31"/>
    </row>
    <row r="32" spans="1:9" x14ac:dyDescent="0.3">
      <c r="A32" t="s">
        <v>10</v>
      </c>
      <c r="B32" s="10">
        <v>720.46</v>
      </c>
      <c r="C32" s="9">
        <v>0</v>
      </c>
      <c r="F32" s="8">
        <f t="shared" si="0"/>
        <v>0</v>
      </c>
      <c r="G32" s="37"/>
      <c r="H32" s="7"/>
      <c r="I32" s="31"/>
    </row>
    <row r="33" spans="1:9" x14ac:dyDescent="0.3">
      <c r="A33" t="s">
        <v>9</v>
      </c>
      <c r="B33" s="10">
        <v>720.46</v>
      </c>
      <c r="C33" s="9">
        <v>0</v>
      </c>
      <c r="F33" s="8">
        <f t="shared" si="0"/>
        <v>0</v>
      </c>
      <c r="G33" s="37"/>
      <c r="H33" s="7"/>
      <c r="I33" s="31"/>
    </row>
    <row r="34" spans="1:9" x14ac:dyDescent="0.3">
      <c r="A34" t="s">
        <v>8</v>
      </c>
      <c r="B34" s="10">
        <v>899.78</v>
      </c>
      <c r="C34" s="9">
        <v>0</v>
      </c>
      <c r="F34" s="8">
        <f t="shared" si="0"/>
        <v>0</v>
      </c>
      <c r="G34" s="37"/>
      <c r="H34" s="7"/>
      <c r="I34" s="31"/>
    </row>
    <row r="35" spans="1:9" x14ac:dyDescent="0.3">
      <c r="A35" t="s">
        <v>7</v>
      </c>
      <c r="B35" s="10">
        <v>720.46</v>
      </c>
      <c r="C35" s="9">
        <v>0</v>
      </c>
      <c r="F35" s="8">
        <f t="shared" si="0"/>
        <v>0</v>
      </c>
      <c r="G35" s="37"/>
      <c r="H35" s="7"/>
      <c r="I35" s="31"/>
    </row>
    <row r="36" spans="1:9" x14ac:dyDescent="0.3">
      <c r="A36" t="s">
        <v>6</v>
      </c>
      <c r="B36" s="10">
        <v>1176.76</v>
      </c>
      <c r="C36" s="9">
        <v>0</v>
      </c>
      <c r="F36" s="8">
        <f t="shared" si="0"/>
        <v>0</v>
      </c>
      <c r="G36" s="37"/>
      <c r="H36" s="7"/>
      <c r="I36" s="31"/>
    </row>
    <row r="37" spans="1:9" x14ac:dyDescent="0.3">
      <c r="F37" s="4"/>
    </row>
    <row r="38" spans="1:9" x14ac:dyDescent="0.3">
      <c r="A38" s="6" t="s">
        <v>5</v>
      </c>
      <c r="B38" s="6"/>
      <c r="C38" s="6"/>
      <c r="D38" s="6"/>
      <c r="E38" s="6"/>
      <c r="F38" s="5">
        <f>F10+F11+F12+F16+F17+F18+F23+F24+F25+F13+F31+F32+F33+F34+F35+F36</f>
        <v>7880.2799999999988</v>
      </c>
    </row>
    <row r="39" spans="1:9" x14ac:dyDescent="0.3">
      <c r="F39" s="4"/>
    </row>
    <row r="40" spans="1:9" x14ac:dyDescent="0.3">
      <c r="A40" t="s">
        <v>4</v>
      </c>
      <c r="B40" s="3">
        <v>0.1</v>
      </c>
      <c r="F40" s="2">
        <f>$F$38*(1+B40)</f>
        <v>8668.3079999999991</v>
      </c>
    </row>
    <row r="41" spans="1:9" x14ac:dyDescent="0.3">
      <c r="A41" t="s">
        <v>3</v>
      </c>
      <c r="B41" s="3">
        <v>0.15000000000000002</v>
      </c>
      <c r="F41" s="2">
        <f>$F$38*(1+B41)</f>
        <v>9062.3219999999983</v>
      </c>
    </row>
    <row r="42" spans="1:9" x14ac:dyDescent="0.3">
      <c r="A42" t="s">
        <v>2</v>
      </c>
      <c r="B42" s="3">
        <v>0.2</v>
      </c>
      <c r="F42" s="2">
        <f>$F$38*(1+B42)</f>
        <v>9456.3359999999975</v>
      </c>
    </row>
    <row r="43" spans="1:9" x14ac:dyDescent="0.3">
      <c r="A43" t="s">
        <v>1</v>
      </c>
      <c r="B43" s="3">
        <v>0.25</v>
      </c>
      <c r="F43" s="2">
        <f>$F$38*(1+B43)</f>
        <v>9850.3499999999985</v>
      </c>
    </row>
    <row r="44" spans="1:9" ht="15.6" x14ac:dyDescent="0.3">
      <c r="A44" t="s">
        <v>0</v>
      </c>
      <c r="B44" s="3">
        <v>0.3</v>
      </c>
      <c r="F44" s="2">
        <f>$F$38*(1+B44)</f>
        <v>10244.364</v>
      </c>
      <c r="I44" s="1"/>
    </row>
  </sheetData>
  <sheetProtection select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Coversheet</vt:lpstr>
      <vt:lpstr>Worksheet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Muneeb</dc:creator>
  <cp:lastModifiedBy>Zain Slamdien</cp:lastModifiedBy>
  <dcterms:created xsi:type="dcterms:W3CDTF">2018-11-06T08:44:11Z</dcterms:created>
  <dcterms:modified xsi:type="dcterms:W3CDTF">2022-09-13T13:52:55Z</dcterms:modified>
</cp:coreProperties>
</file>